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026\"/>
    </mc:Choice>
  </mc:AlternateContent>
  <xr:revisionPtr revIDLastSave="0" documentId="13_ncr:1_{0FB46242-60F4-43A0-ABF5-2270DCF9C2CF}" xr6:coauthVersionLast="47" xr6:coauthVersionMax="47" xr10:uidLastSave="{00000000-0000-0000-0000-000000000000}"/>
  <workbookProtection workbookAlgorithmName="SHA-512" workbookHashValue="BbAAI8NRDfEMpXO696PwqzeM+uwjKywR4J/AE7TpmG+1KRDd0M8+03Q0kBRZ+DulNnq8IeK2Edo7G0NA4kwEog==" workbookSaltValue="BGIU81l2T0kxNubUXVPRNw==" workbookSpinCount="100000" lockStructure="1"/>
  <bookViews>
    <workbookView xWindow="-120" yWindow="-120" windowWidth="29040" windowHeight="15840" xr2:uid="{00000000-000D-0000-FFFF-FFFF00000000}"/>
  </bookViews>
  <sheets>
    <sheet name="Formulier" sheetId="1" r:id="rId1"/>
    <sheet name="Blad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H25" i="1"/>
  <c r="G25" i="1"/>
  <c r="E36" i="1"/>
  <c r="F36" i="1"/>
  <c r="G36" i="1"/>
  <c r="J36" i="1"/>
  <c r="K36" i="1"/>
  <c r="E37" i="1"/>
  <c r="F37" i="1"/>
  <c r="G37" i="1"/>
  <c r="J37" i="1"/>
  <c r="K37" i="1"/>
  <c r="E38" i="1"/>
  <c r="F38" i="1"/>
  <c r="G38" i="1"/>
  <c r="J38" i="1"/>
  <c r="K38" i="1"/>
  <c r="E39" i="1"/>
  <c r="F39" i="1"/>
  <c r="G39" i="1"/>
  <c r="J39" i="1"/>
  <c r="K39" i="1"/>
  <c r="E40" i="1"/>
  <c r="F40" i="1"/>
  <c r="G40" i="1"/>
  <c r="J40" i="1"/>
  <c r="K40" i="1"/>
  <c r="E41" i="1"/>
  <c r="F41" i="1"/>
  <c r="G41" i="1"/>
  <c r="J41" i="1"/>
  <c r="K41" i="1"/>
  <c r="E42" i="1"/>
  <c r="F42" i="1"/>
  <c r="G42" i="1"/>
  <c r="J42" i="1"/>
  <c r="K42" i="1"/>
  <c r="E43" i="1"/>
  <c r="F43" i="1"/>
  <c r="G43" i="1"/>
  <c r="J43" i="1"/>
  <c r="K43" i="1"/>
  <c r="E44" i="1"/>
  <c r="F44" i="1"/>
  <c r="G44" i="1"/>
  <c r="J44" i="1"/>
  <c r="K44" i="1"/>
  <c r="E26" i="1"/>
  <c r="F26" i="1"/>
  <c r="G26" i="1"/>
  <c r="J26" i="1"/>
  <c r="K26" i="1"/>
  <c r="E27" i="1"/>
  <c r="F27" i="1"/>
  <c r="G27" i="1"/>
  <c r="J27" i="1"/>
  <c r="K27" i="1"/>
  <c r="E28" i="1"/>
  <c r="F28" i="1"/>
  <c r="G28" i="1"/>
  <c r="J28" i="1"/>
  <c r="K28" i="1"/>
  <c r="E29" i="1"/>
  <c r="F29" i="1"/>
  <c r="G29" i="1"/>
  <c r="J29" i="1"/>
  <c r="K29" i="1"/>
  <c r="E30" i="1"/>
  <c r="F30" i="1"/>
  <c r="G30" i="1"/>
  <c r="J30" i="1"/>
  <c r="K30" i="1"/>
  <c r="E31" i="1"/>
  <c r="F31" i="1"/>
  <c r="G31" i="1"/>
  <c r="J31" i="1"/>
  <c r="K31" i="1"/>
  <c r="E32" i="1"/>
  <c r="F32" i="1"/>
  <c r="G32" i="1"/>
  <c r="J32" i="1"/>
  <c r="K32" i="1"/>
  <c r="E33" i="1"/>
  <c r="F33" i="1"/>
  <c r="G33" i="1"/>
  <c r="J33" i="1"/>
  <c r="K33" i="1"/>
  <c r="E34" i="1"/>
  <c r="F34" i="1"/>
  <c r="G34" i="1"/>
  <c r="J34" i="1"/>
  <c r="K34" i="1"/>
  <c r="E35" i="1"/>
  <c r="F35" i="1"/>
  <c r="G35" i="1"/>
  <c r="J35" i="1"/>
  <c r="K35" i="1"/>
  <c r="B19" i="1"/>
  <c r="B18" i="1"/>
  <c r="C45" i="1"/>
  <c r="B45" i="1"/>
  <c r="B16" i="1" s="1"/>
  <c r="F25" i="1"/>
  <c r="I25" i="1" l="1"/>
  <c r="G45" i="1"/>
  <c r="J25" i="1"/>
  <c r="F45" i="1"/>
  <c r="J45" i="1" l="1"/>
  <c r="I45" i="1"/>
  <c r="K25" i="1"/>
  <c r="K45" i="1" s="1"/>
  <c r="E25" i="1"/>
  <c r="E45" i="1" s="1"/>
</calcChain>
</file>

<file path=xl/sharedStrings.xml><?xml version="1.0" encoding="utf-8"?>
<sst xmlns="http://schemas.openxmlformats.org/spreadsheetml/2006/main" count="40" uniqueCount="39">
  <si>
    <t>---------------------------------------------------------------------------</t>
  </si>
  <si>
    <t>Band mailadres:</t>
  </si>
  <si>
    <t>Opgave door:</t>
  </si>
  <si>
    <t xml:space="preserve">Contactpersoon: </t>
  </si>
  <si>
    <t>Factuuradres:</t>
  </si>
  <si>
    <t>Postcode:</t>
  </si>
  <si>
    <t>Plaats:</t>
  </si>
  <si>
    <t>Land:</t>
  </si>
  <si>
    <t>Bandnaam:</t>
  </si>
  <si>
    <t>Datum optreden:</t>
  </si>
  <si>
    <t>Plaats optreden:</t>
  </si>
  <si>
    <t>Gage:</t>
  </si>
  <si>
    <t>Aantal muzikanten</t>
  </si>
  <si>
    <t>Aantal Zelfstandigen</t>
  </si>
  <si>
    <t>Opmerking Artiest</t>
  </si>
  <si>
    <t>Band lid</t>
  </si>
  <si>
    <t>Gage</t>
  </si>
  <si>
    <t>reiskosten</t>
  </si>
  <si>
    <t>Facturen lonen</t>
  </si>
  <si>
    <t>Factureren Zelfstandigen</t>
  </si>
  <si>
    <t>fee Verloning</t>
  </si>
  <si>
    <t>stuurt factuur voor</t>
  </si>
  <si>
    <t>incl btw</t>
  </si>
  <si>
    <t>Uitkoop Loon</t>
  </si>
  <si>
    <t>v</t>
  </si>
  <si>
    <t>z</t>
  </si>
  <si>
    <t>mz</t>
  </si>
  <si>
    <t>Uitkoop, inclusief verloningskosten &amp; inclusief btw</t>
  </si>
  <si>
    <t>Uitkoop, inclusief verloningskosten &amp; exclusief btw</t>
  </si>
  <si>
    <t>Uitkoop, exclusief verloningskosten &amp; exclusief btw</t>
  </si>
  <si>
    <t>Maak een keuze</t>
  </si>
  <si>
    <t>zk</t>
  </si>
  <si>
    <t>verlonen (v)/
zelfstandig (z)/ zelfstandige met KOR (zk)/ meewerkend zelfstandige (mz)</t>
  </si>
  <si>
    <t>Telefoonnummer voor vragen:</t>
  </si>
  <si>
    <t>Aantal Meewerkende artiesten</t>
  </si>
  <si>
    <t>Mailadres contactpersoon:</t>
  </si>
  <si>
    <t>Locatie/opdrachtgever:</t>
  </si>
  <si>
    <t>Uitkoop variant:</t>
  </si>
  <si>
    <t xml:space="preserve">Verplicht in te vullen.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</si>
</sst>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 &quot;* #,##0.00_ ;_ &quot;€ &quot;* \-#,##0.00_ ;_ &quot;€ &quot;* \-??_ ;_ @_ "/>
  </numFmts>
  <fonts count="10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u/>
      <sz val="10"/>
      <color theme="10"/>
      <name val="Arial"/>
      <family val="2"/>
    </font>
    <font>
      <sz val="10"/>
      <name val="Aptos"/>
      <family val="2"/>
    </font>
    <font>
      <sz val="11"/>
      <color indexed="8"/>
      <name val="Aptos"/>
      <family val="2"/>
    </font>
    <font>
      <sz val="11"/>
      <name val="Aptos"/>
      <family val="2"/>
    </font>
    <font>
      <u/>
      <sz val="10"/>
      <color theme="10"/>
      <name val="Aptos"/>
      <family val="2"/>
    </font>
    <font>
      <u/>
      <sz val="11"/>
      <color indexed="30"/>
      <name val="Aptos"/>
      <family val="2"/>
    </font>
    <font>
      <b/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43" fontId="1" fillId="0" borderId="0" applyFill="0" applyBorder="0" applyAlignment="0" applyProtection="0"/>
    <xf numFmtId="44" fontId="1" fillId="0" borderId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44" fontId="4" fillId="0" borderId="0" xfId="2" applyFont="1"/>
    <xf numFmtId="0" fontId="5" fillId="0" borderId="0" xfId="3" applyFont="1"/>
    <xf numFmtId="0" fontId="6" fillId="0" borderId="0" xfId="4" applyNumberFormat="1" applyFont="1" applyFill="1" applyBorder="1" applyAlignment="1" applyProtection="1">
      <alignment horizontal="left"/>
      <protection locked="0"/>
    </xf>
    <xf numFmtId="0" fontId="5" fillId="0" borderId="0" xfId="3" applyFont="1" applyAlignment="1" applyProtection="1">
      <alignment horizontal="left"/>
      <protection locked="0"/>
    </xf>
    <xf numFmtId="0" fontId="7" fillId="0" borderId="0" xfId="4" applyNumberFormat="1" applyFont="1" applyFill="1" applyBorder="1" applyAlignment="1" applyProtection="1"/>
    <xf numFmtId="0" fontId="8" fillId="0" borderId="0" xfId="4" applyNumberFormat="1" applyFont="1" applyFill="1" applyBorder="1" applyAlignment="1" applyProtection="1">
      <alignment horizontal="left"/>
      <protection locked="0"/>
    </xf>
    <xf numFmtId="0" fontId="7" fillId="0" borderId="0" xfId="4" applyNumberFormat="1" applyFont="1" applyFill="1" applyBorder="1" applyAlignment="1" applyProtection="1">
      <alignment horizontal="left"/>
    </xf>
    <xf numFmtId="0" fontId="5" fillId="0" borderId="0" xfId="3" applyFont="1" applyAlignment="1">
      <alignment horizontal="left"/>
    </xf>
    <xf numFmtId="14" fontId="5" fillId="0" borderId="0" xfId="3" applyNumberFormat="1" applyFont="1" applyAlignment="1" applyProtection="1">
      <alignment horizontal="left"/>
      <protection locked="0"/>
    </xf>
    <xf numFmtId="14" fontId="5" fillId="0" borderId="0" xfId="3" applyNumberFormat="1" applyFont="1"/>
    <xf numFmtId="43" fontId="9" fillId="0" borderId="0" xfId="1" applyFont="1" applyFill="1" applyBorder="1" applyAlignment="1" applyProtection="1">
      <alignment horizontal="left"/>
    </xf>
    <xf numFmtId="0" fontId="9" fillId="3" borderId="0" xfId="3" applyFont="1" applyFill="1" applyAlignment="1" applyProtection="1">
      <alignment horizontal="left"/>
      <protection locked="0"/>
    </xf>
    <xf numFmtId="0" fontId="9" fillId="0" borderId="0" xfId="3" applyFont="1"/>
    <xf numFmtId="0" fontId="9" fillId="0" borderId="0" xfId="3" applyFont="1" applyAlignment="1" applyProtection="1">
      <alignment horizontal="left"/>
      <protection hidden="1"/>
    </xf>
    <xf numFmtId="0" fontId="9" fillId="0" borderId="0" xfId="3" applyFont="1" applyAlignment="1" applyProtection="1">
      <alignment horizontal="left"/>
      <protection locked="0"/>
    </xf>
    <xf numFmtId="0" fontId="9" fillId="2" borderId="1" xfId="3" applyFont="1" applyFill="1" applyBorder="1"/>
    <xf numFmtId="0" fontId="9" fillId="2" borderId="1" xfId="3" applyFont="1" applyFill="1" applyBorder="1" applyAlignment="1">
      <alignment horizontal="center"/>
    </xf>
    <xf numFmtId="0" fontId="9" fillId="2" borderId="1" xfId="3" applyFont="1" applyFill="1" applyBorder="1" applyAlignment="1">
      <alignment horizontal="left" wrapText="1"/>
    </xf>
    <xf numFmtId="44" fontId="4" fillId="2" borderId="1" xfId="2" applyFont="1" applyFill="1" applyBorder="1" applyAlignment="1">
      <alignment horizontal="center" wrapText="1"/>
    </xf>
    <xf numFmtId="0" fontId="9" fillId="2" borderId="1" xfId="3" applyFont="1" applyFill="1" applyBorder="1" applyAlignment="1">
      <alignment horizontal="center" wrapText="1"/>
    </xf>
    <xf numFmtId="0" fontId="5" fillId="3" borderId="1" xfId="3" applyFont="1" applyFill="1" applyBorder="1" applyProtection="1">
      <protection locked="0"/>
    </xf>
    <xf numFmtId="44" fontId="4" fillId="3" borderId="1" xfId="2" applyFont="1" applyFill="1" applyBorder="1" applyAlignment="1" applyProtection="1">
      <alignment horizontal="right"/>
      <protection locked="0"/>
    </xf>
    <xf numFmtId="164" fontId="5" fillId="0" borderId="1" xfId="3" applyNumberFormat="1" applyFont="1" applyBorder="1" applyProtection="1">
      <protection locked="0"/>
    </xf>
    <xf numFmtId="0" fontId="5" fillId="3" borderId="1" xfId="3" applyFont="1" applyFill="1" applyBorder="1" applyAlignment="1" applyProtection="1">
      <alignment horizontal="center"/>
      <protection locked="0"/>
    </xf>
    <xf numFmtId="44" fontId="4" fillId="0" borderId="1" xfId="2" applyFont="1" applyBorder="1" applyAlignment="1" applyProtection="1">
      <alignment horizontal="center"/>
      <protection hidden="1"/>
    </xf>
    <xf numFmtId="44" fontId="5" fillId="0" borderId="1" xfId="2" applyFont="1" applyFill="1" applyBorder="1" applyAlignment="1" applyProtection="1">
      <protection hidden="1"/>
    </xf>
    <xf numFmtId="164" fontId="9" fillId="0" borderId="1" xfId="3" applyNumberFormat="1" applyFont="1" applyBorder="1" applyProtection="1">
      <protection hidden="1"/>
    </xf>
    <xf numFmtId="0" fontId="6" fillId="3" borderId="1" xfId="3" applyFont="1" applyFill="1" applyBorder="1" applyAlignment="1" applyProtection="1">
      <alignment horizontal="center"/>
      <protection locked="0"/>
    </xf>
    <xf numFmtId="0" fontId="5" fillId="2" borderId="1" xfId="3" applyFont="1" applyFill="1" applyBorder="1"/>
    <xf numFmtId="44" fontId="9" fillId="2" borderId="1" xfId="2" applyFont="1" applyFill="1" applyBorder="1" applyAlignment="1" applyProtection="1">
      <alignment horizontal="right"/>
    </xf>
    <xf numFmtId="44" fontId="9" fillId="2" borderId="1" xfId="2" applyFont="1" applyFill="1" applyBorder="1" applyAlignment="1" applyProtection="1"/>
    <xf numFmtId="44" fontId="4" fillId="2" borderId="1" xfId="2" applyFont="1" applyFill="1" applyBorder="1"/>
    <xf numFmtId="0" fontId="4" fillId="3" borderId="0" xfId="0" applyFont="1" applyFill="1" applyAlignment="1">
      <alignment vertical="center"/>
    </xf>
  </cellXfs>
  <cellStyles count="5">
    <cellStyle name="Excel Built-in Normal" xfId="3" xr:uid="{00000000-0005-0000-0000-000000000000}"/>
    <cellStyle name="Hyperlink" xfId="4" builtinId="8"/>
    <cellStyle name="Komma" xfId="1" builtinId="3"/>
    <cellStyle name="Standaard" xfId="0" builtinId="0"/>
    <cellStyle name="Valuta" xfId="2" builtinId="4"/>
  </cellStyles>
  <dxfs count="2">
    <dxf>
      <font>
        <color theme="0"/>
      </font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zoomScaleNormal="100" workbookViewId="0">
      <selection activeCell="B3" sqref="B3"/>
    </sheetView>
  </sheetViews>
  <sheetFormatPr defaultColWidth="11.5703125" defaultRowHeight="13.5" x14ac:dyDescent="0.25"/>
  <cols>
    <col min="1" max="1" width="34.7109375" style="2" customWidth="1"/>
    <col min="2" max="2" width="16.7109375" style="2" bestFit="1" customWidth="1"/>
    <col min="3" max="3" width="11.5703125" style="2"/>
    <col min="4" max="4" width="16.28515625" style="2" customWidth="1"/>
    <col min="5" max="6" width="11.5703125" style="3"/>
    <col min="7" max="7" width="10.7109375" style="2" customWidth="1"/>
    <col min="8" max="8" width="3.85546875" style="2" hidden="1" customWidth="1"/>
    <col min="9" max="257" width="11.5703125" style="2"/>
    <col min="258" max="258" width="26.85546875" style="2" customWidth="1"/>
    <col min="259" max="513" width="11.5703125" style="2"/>
    <col min="514" max="514" width="26.85546875" style="2" customWidth="1"/>
    <col min="515" max="769" width="11.5703125" style="2"/>
    <col min="770" max="770" width="26.85546875" style="2" customWidth="1"/>
    <col min="771" max="1025" width="11.5703125" style="2"/>
    <col min="1026" max="1026" width="26.85546875" style="2" customWidth="1"/>
    <col min="1027" max="1281" width="11.5703125" style="2"/>
    <col min="1282" max="1282" width="26.85546875" style="2" customWidth="1"/>
    <col min="1283" max="1537" width="11.5703125" style="2"/>
    <col min="1538" max="1538" width="26.85546875" style="2" customWidth="1"/>
    <col min="1539" max="1793" width="11.5703125" style="2"/>
    <col min="1794" max="1794" width="26.85546875" style="2" customWidth="1"/>
    <col min="1795" max="2049" width="11.5703125" style="2"/>
    <col min="2050" max="2050" width="26.85546875" style="2" customWidth="1"/>
    <col min="2051" max="2305" width="11.5703125" style="2"/>
    <col min="2306" max="2306" width="26.85546875" style="2" customWidth="1"/>
    <col min="2307" max="2561" width="11.5703125" style="2"/>
    <col min="2562" max="2562" width="26.85546875" style="2" customWidth="1"/>
    <col min="2563" max="2817" width="11.5703125" style="2"/>
    <col min="2818" max="2818" width="26.85546875" style="2" customWidth="1"/>
    <col min="2819" max="3073" width="11.5703125" style="2"/>
    <col min="3074" max="3074" width="26.85546875" style="2" customWidth="1"/>
    <col min="3075" max="3329" width="11.5703125" style="2"/>
    <col min="3330" max="3330" width="26.85546875" style="2" customWidth="1"/>
    <col min="3331" max="3585" width="11.5703125" style="2"/>
    <col min="3586" max="3586" width="26.85546875" style="2" customWidth="1"/>
    <col min="3587" max="3841" width="11.5703125" style="2"/>
    <col min="3842" max="3842" width="26.85546875" style="2" customWidth="1"/>
    <col min="3843" max="4097" width="11.5703125" style="2"/>
    <col min="4098" max="4098" width="26.85546875" style="2" customWidth="1"/>
    <col min="4099" max="4353" width="11.5703125" style="2"/>
    <col min="4354" max="4354" width="26.85546875" style="2" customWidth="1"/>
    <col min="4355" max="4609" width="11.5703125" style="2"/>
    <col min="4610" max="4610" width="26.85546875" style="2" customWidth="1"/>
    <col min="4611" max="4865" width="11.5703125" style="2"/>
    <col min="4866" max="4866" width="26.85546875" style="2" customWidth="1"/>
    <col min="4867" max="5121" width="11.5703125" style="2"/>
    <col min="5122" max="5122" width="26.85546875" style="2" customWidth="1"/>
    <col min="5123" max="5377" width="11.5703125" style="2"/>
    <col min="5378" max="5378" width="26.85546875" style="2" customWidth="1"/>
    <col min="5379" max="5633" width="11.5703125" style="2"/>
    <col min="5634" max="5634" width="26.85546875" style="2" customWidth="1"/>
    <col min="5635" max="5889" width="11.5703125" style="2"/>
    <col min="5890" max="5890" width="26.85546875" style="2" customWidth="1"/>
    <col min="5891" max="6145" width="11.5703125" style="2"/>
    <col min="6146" max="6146" width="26.85546875" style="2" customWidth="1"/>
    <col min="6147" max="6401" width="11.5703125" style="2"/>
    <col min="6402" max="6402" width="26.85546875" style="2" customWidth="1"/>
    <col min="6403" max="6657" width="11.5703125" style="2"/>
    <col min="6658" max="6658" width="26.85546875" style="2" customWidth="1"/>
    <col min="6659" max="6913" width="11.5703125" style="2"/>
    <col min="6914" max="6914" width="26.85546875" style="2" customWidth="1"/>
    <col min="6915" max="7169" width="11.5703125" style="2"/>
    <col min="7170" max="7170" width="26.85546875" style="2" customWidth="1"/>
    <col min="7171" max="7425" width="11.5703125" style="2"/>
    <col min="7426" max="7426" width="26.85546875" style="2" customWidth="1"/>
    <col min="7427" max="7681" width="11.5703125" style="2"/>
    <col min="7682" max="7682" width="26.85546875" style="2" customWidth="1"/>
    <col min="7683" max="7937" width="11.5703125" style="2"/>
    <col min="7938" max="7938" width="26.85546875" style="2" customWidth="1"/>
    <col min="7939" max="8193" width="11.5703125" style="2"/>
    <col min="8194" max="8194" width="26.85546875" style="2" customWidth="1"/>
    <col min="8195" max="8449" width="11.5703125" style="2"/>
    <col min="8450" max="8450" width="26.85546875" style="2" customWidth="1"/>
    <col min="8451" max="8705" width="11.5703125" style="2"/>
    <col min="8706" max="8706" width="26.85546875" style="2" customWidth="1"/>
    <col min="8707" max="8961" width="11.5703125" style="2"/>
    <col min="8962" max="8962" width="26.85546875" style="2" customWidth="1"/>
    <col min="8963" max="9217" width="11.5703125" style="2"/>
    <col min="9218" max="9218" width="26.85546875" style="2" customWidth="1"/>
    <col min="9219" max="9473" width="11.5703125" style="2"/>
    <col min="9474" max="9474" width="26.85546875" style="2" customWidth="1"/>
    <col min="9475" max="9729" width="11.5703125" style="2"/>
    <col min="9730" max="9730" width="26.85546875" style="2" customWidth="1"/>
    <col min="9731" max="9985" width="11.5703125" style="2"/>
    <col min="9986" max="9986" width="26.85546875" style="2" customWidth="1"/>
    <col min="9987" max="10241" width="11.5703125" style="2"/>
    <col min="10242" max="10242" width="26.85546875" style="2" customWidth="1"/>
    <col min="10243" max="10497" width="11.5703125" style="2"/>
    <col min="10498" max="10498" width="26.85546875" style="2" customWidth="1"/>
    <col min="10499" max="10753" width="11.5703125" style="2"/>
    <col min="10754" max="10754" width="26.85546875" style="2" customWidth="1"/>
    <col min="10755" max="11009" width="11.5703125" style="2"/>
    <col min="11010" max="11010" width="26.85546875" style="2" customWidth="1"/>
    <col min="11011" max="11265" width="11.5703125" style="2"/>
    <col min="11266" max="11266" width="26.85546875" style="2" customWidth="1"/>
    <col min="11267" max="11521" width="11.5703125" style="2"/>
    <col min="11522" max="11522" width="26.85546875" style="2" customWidth="1"/>
    <col min="11523" max="11777" width="11.5703125" style="2"/>
    <col min="11778" max="11778" width="26.85546875" style="2" customWidth="1"/>
    <col min="11779" max="12033" width="11.5703125" style="2"/>
    <col min="12034" max="12034" width="26.85546875" style="2" customWidth="1"/>
    <col min="12035" max="12289" width="11.5703125" style="2"/>
    <col min="12290" max="12290" width="26.85546875" style="2" customWidth="1"/>
    <col min="12291" max="12545" width="11.5703125" style="2"/>
    <col min="12546" max="12546" width="26.85546875" style="2" customWidth="1"/>
    <col min="12547" max="12801" width="11.5703125" style="2"/>
    <col min="12802" max="12802" width="26.85546875" style="2" customWidth="1"/>
    <col min="12803" max="13057" width="11.5703125" style="2"/>
    <col min="13058" max="13058" width="26.85546875" style="2" customWidth="1"/>
    <col min="13059" max="13313" width="11.5703125" style="2"/>
    <col min="13314" max="13314" width="26.85546875" style="2" customWidth="1"/>
    <col min="13315" max="13569" width="11.5703125" style="2"/>
    <col min="13570" max="13570" width="26.85546875" style="2" customWidth="1"/>
    <col min="13571" max="13825" width="11.5703125" style="2"/>
    <col min="13826" max="13826" width="26.85546875" style="2" customWidth="1"/>
    <col min="13827" max="14081" width="11.5703125" style="2"/>
    <col min="14082" max="14082" width="26.85546875" style="2" customWidth="1"/>
    <col min="14083" max="14337" width="11.5703125" style="2"/>
    <col min="14338" max="14338" width="26.85546875" style="2" customWidth="1"/>
    <col min="14339" max="14593" width="11.5703125" style="2"/>
    <col min="14594" max="14594" width="26.85546875" style="2" customWidth="1"/>
    <col min="14595" max="14849" width="11.5703125" style="2"/>
    <col min="14850" max="14850" width="26.85546875" style="2" customWidth="1"/>
    <col min="14851" max="15105" width="11.5703125" style="2"/>
    <col min="15106" max="15106" width="26.85546875" style="2" customWidth="1"/>
    <col min="15107" max="15361" width="11.5703125" style="2"/>
    <col min="15362" max="15362" width="26.85546875" style="2" customWidth="1"/>
    <col min="15363" max="15617" width="11.5703125" style="2"/>
    <col min="15618" max="15618" width="26.85546875" style="2" customWidth="1"/>
    <col min="15619" max="15873" width="11.5703125" style="2"/>
    <col min="15874" max="15874" width="26.85546875" style="2" customWidth="1"/>
    <col min="15875" max="16129" width="11.5703125" style="2"/>
    <col min="16130" max="16130" width="26.85546875" style="2" customWidth="1"/>
    <col min="16131" max="16384" width="11.5703125" style="2"/>
  </cols>
  <sheetData>
    <row r="1" spans="1:4" x14ac:dyDescent="0.25">
      <c r="A1" s="35" t="s">
        <v>38</v>
      </c>
    </row>
    <row r="2" spans="1:4" x14ac:dyDescent="0.25">
      <c r="A2" s="1" t="s">
        <v>0</v>
      </c>
    </row>
    <row r="3" spans="1:4" ht="15" x14ac:dyDescent="0.25">
      <c r="A3" s="4" t="s">
        <v>2</v>
      </c>
      <c r="B3" s="5"/>
      <c r="C3" s="4"/>
      <c r="D3" s="4"/>
    </row>
    <row r="4" spans="1:4" ht="15" x14ac:dyDescent="0.25">
      <c r="A4" s="4" t="s">
        <v>1</v>
      </c>
      <c r="B4" s="6"/>
      <c r="C4" s="4"/>
      <c r="D4" s="4"/>
    </row>
    <row r="5" spans="1:4" ht="15" x14ac:dyDescent="0.25">
      <c r="A5" s="4" t="s">
        <v>33</v>
      </c>
      <c r="B5" s="6"/>
      <c r="C5" s="4"/>
      <c r="D5" s="4"/>
    </row>
    <row r="6" spans="1:4" ht="15" x14ac:dyDescent="0.25">
      <c r="A6" s="4" t="s">
        <v>36</v>
      </c>
      <c r="B6" s="6"/>
      <c r="C6" s="4"/>
      <c r="D6" s="4"/>
    </row>
    <row r="7" spans="1:4" ht="15" x14ac:dyDescent="0.25">
      <c r="A7" s="4" t="s">
        <v>3</v>
      </c>
      <c r="B7" s="6"/>
      <c r="C7" s="4"/>
      <c r="D7" s="4"/>
    </row>
    <row r="8" spans="1:4" ht="15" x14ac:dyDescent="0.25">
      <c r="A8" s="4" t="s">
        <v>4</v>
      </c>
      <c r="B8" s="6"/>
      <c r="C8" s="4"/>
      <c r="D8" s="4"/>
    </row>
    <row r="9" spans="1:4" ht="15" x14ac:dyDescent="0.25">
      <c r="A9" s="4" t="s">
        <v>5</v>
      </c>
      <c r="B9" s="6"/>
      <c r="C9" s="4"/>
      <c r="D9" s="4"/>
    </row>
    <row r="10" spans="1:4" ht="15" x14ac:dyDescent="0.25">
      <c r="A10" s="4" t="s">
        <v>6</v>
      </c>
      <c r="B10" s="6"/>
      <c r="C10" s="4"/>
      <c r="D10" s="4"/>
    </row>
    <row r="11" spans="1:4" ht="15" x14ac:dyDescent="0.25">
      <c r="A11" s="4" t="s">
        <v>7</v>
      </c>
      <c r="B11" s="6"/>
      <c r="C11" s="4"/>
      <c r="D11" s="4"/>
    </row>
    <row r="12" spans="1:4" ht="15" x14ac:dyDescent="0.25">
      <c r="A12" s="4" t="s">
        <v>35</v>
      </c>
      <c r="B12" s="5"/>
      <c r="C12" s="7"/>
      <c r="D12" s="4"/>
    </row>
    <row r="13" spans="1:4" ht="15" x14ac:dyDescent="0.25">
      <c r="A13" s="4" t="s">
        <v>8</v>
      </c>
      <c r="B13" s="8"/>
      <c r="C13" s="9"/>
      <c r="D13" s="10"/>
    </row>
    <row r="14" spans="1:4" ht="15" x14ac:dyDescent="0.25">
      <c r="A14" s="4" t="s">
        <v>9</v>
      </c>
      <c r="B14" s="11"/>
      <c r="C14" s="12"/>
      <c r="D14" s="4"/>
    </row>
    <row r="15" spans="1:4" ht="15" x14ac:dyDescent="0.25">
      <c r="A15" s="4" t="s">
        <v>10</v>
      </c>
      <c r="B15" s="11"/>
      <c r="C15" s="12"/>
      <c r="D15" s="4"/>
    </row>
    <row r="16" spans="1:4" ht="15" x14ac:dyDescent="0.25">
      <c r="A16" s="4" t="s">
        <v>11</v>
      </c>
      <c r="B16" s="13">
        <f>B45</f>
        <v>0</v>
      </c>
      <c r="C16" s="4"/>
      <c r="D16" s="4"/>
    </row>
    <row r="17" spans="1:11" ht="15" x14ac:dyDescent="0.25">
      <c r="A17" s="4" t="s">
        <v>37</v>
      </c>
      <c r="B17" s="14" t="s">
        <v>30</v>
      </c>
      <c r="C17" s="4"/>
      <c r="D17" s="4"/>
    </row>
    <row r="18" spans="1:11" ht="15" x14ac:dyDescent="0.25">
      <c r="A18" s="15" t="s">
        <v>12</v>
      </c>
      <c r="B18" s="16">
        <f>COUNTA(D25:D44)</f>
        <v>0</v>
      </c>
      <c r="C18" s="4"/>
      <c r="D18" s="4"/>
    </row>
    <row r="19" spans="1:11" ht="15" x14ac:dyDescent="0.25">
      <c r="A19" s="4" t="s">
        <v>13</v>
      </c>
      <c r="B19" s="16">
        <f>(COUNTIF(D25:D44,"z"))+(COUNTIF(D25:D44,"zk"))</f>
        <v>0</v>
      </c>
      <c r="C19" s="4"/>
      <c r="D19" s="4"/>
    </row>
    <row r="20" spans="1:11" ht="15" x14ac:dyDescent="0.25">
      <c r="A20" s="4" t="s">
        <v>34</v>
      </c>
      <c r="B20" s="16">
        <f>COUNTIF(D25:D44,"mz")</f>
        <v>0</v>
      </c>
      <c r="C20" s="4"/>
      <c r="D20" s="4"/>
    </row>
    <row r="21" spans="1:11" ht="15" x14ac:dyDescent="0.25">
      <c r="A21" s="4" t="s">
        <v>14</v>
      </c>
      <c r="B21" s="17"/>
      <c r="C21" s="4"/>
      <c r="D21" s="4"/>
    </row>
    <row r="22" spans="1:11" x14ac:dyDescent="0.25">
      <c r="A22" s="1"/>
    </row>
    <row r="23" spans="1:11" x14ac:dyDescent="0.25">
      <c r="A23" s="1"/>
    </row>
    <row r="24" spans="1:11" ht="105" x14ac:dyDescent="0.25">
      <c r="A24" s="18" t="s">
        <v>15</v>
      </c>
      <c r="B24" s="19" t="s">
        <v>16</v>
      </c>
      <c r="C24" s="18" t="s">
        <v>17</v>
      </c>
      <c r="D24" s="20" t="s">
        <v>32</v>
      </c>
      <c r="E24" s="21" t="s">
        <v>18</v>
      </c>
      <c r="F24" s="21" t="s">
        <v>19</v>
      </c>
      <c r="G24" s="22" t="s">
        <v>20</v>
      </c>
      <c r="H24" s="22"/>
      <c r="I24" s="22" t="s">
        <v>21</v>
      </c>
      <c r="J24" s="19" t="s">
        <v>22</v>
      </c>
      <c r="K24" s="22" t="s">
        <v>23</v>
      </c>
    </row>
    <row r="25" spans="1:11" ht="15" x14ac:dyDescent="0.25">
      <c r="A25" s="23"/>
      <c r="B25" s="24"/>
      <c r="C25" s="25">
        <v>0</v>
      </c>
      <c r="D25" s="26"/>
      <c r="E25" s="27" t="str">
        <f>IF(D25="v",(B25+C25),"")</f>
        <v/>
      </c>
      <c r="F25" s="27" t="str">
        <f>IF(OR(D25="z",D25="mz", D25="zk"),(B25+C25),"")</f>
        <v/>
      </c>
      <c r="G25" s="28" t="str">
        <f>IF($B$17="Uitkoop, inclusief verloningskosten &amp; inclusief btw",IF(OR(D25="Z",D25="mz",D25="zk"),6.66,IF(D25="V",13.31,"")),IF($B$17="Uitkoop, inclusief verloningskosten &amp; exclusief btw",IF(OR(D25="Z",D25="mz",D25="zk"),5.5,IF(D25="V",11,"")),IF($B$17="Uitkoop, exclusief verloningskosten &amp; exclusief btw",0,"")))</f>
        <v/>
      </c>
      <c r="H25" s="28" t="str">
        <f>IF($B$17="Uitkoop, inclusief verloningskosten &amp; inclusief btw","1",IF($B$17="Uitkoop, inclusief verloningskosten &amp; exclusief btw","2",IF($B$17="Uitkoop, exclusief verloningskosten &amp; exclusief btw","3","99")))</f>
        <v>99</v>
      </c>
      <c r="I25" s="28" t="b">
        <f>IF(D25="v","",IF(H25="3",B25+C25,IF(AND(H25="1",D25="Z"),(B25+C25-G25)/1.09,IF(AND(H25="1",D25="mz"),(B25+C25-G25)/1.21,IF(AND(H25="1",D25="zk"),B25+C25-G25,IF(H25="2",IF(OR(D25="Z",D25="mz",D25="zk"),(B25+C25-G25))))))))</f>
        <v>0</v>
      </c>
      <c r="J25" s="29" t="str">
        <f>IF(D25="Z",(I25*1.09),IF(D25="mz",(I25*1.21),IF(D25="zk",I25,"")))</f>
        <v/>
      </c>
      <c r="K25" s="29" t="str">
        <f>IF(D25="V",(B25+C25-G25),"")</f>
        <v/>
      </c>
    </row>
    <row r="26" spans="1:11" ht="15" x14ac:dyDescent="0.25">
      <c r="A26" s="23"/>
      <c r="B26" s="24"/>
      <c r="C26" s="25">
        <v>0</v>
      </c>
      <c r="D26" s="26"/>
      <c r="E26" s="27" t="str">
        <f t="shared" ref="E26:E35" si="0">IF(D26="v",(B26+C26),"")</f>
        <v/>
      </c>
      <c r="F26" s="27" t="str">
        <f t="shared" ref="F26:F35" si="1">IF(OR(D26="z",D26="mz", D26="zk"),(B26+C26),"")</f>
        <v/>
      </c>
      <c r="G26" s="28" t="str">
        <f t="shared" ref="G26:G35" si="2">IF($B$17="Uitkoop, inclusief verloningskosten &amp; inclusief btw",IF(OR(D26="Z",D26="mz"),6.66,IF(D26="zk",5.5,IF(D26="V",13.31,""))),IF($B$17="Uitkoop, inclusief verloningskosten &amp; exclusief btw",IF(OR(D26="Z",D26="mz",D26="zk"),5.5,IF(D26="V",11,"")),IF($B$17="Uitkoop, exclusief verloningskosten &amp; exclusief btw",0,"")))</f>
        <v/>
      </c>
      <c r="H26" s="28" t="str">
        <f t="shared" ref="H26:H44" si="3">IF($B$17="Uitkoop, inclusief verloningskosten &amp; inclusief btw","1",IF($B$17="Uitkoop, inclusief verloningskosten &amp; exclusief btw","2",IF($B$17="Uitkoop, exclusief verloningskosten &amp; exclusief btw","3","99")))</f>
        <v>99</v>
      </c>
      <c r="I26" s="28" t="b">
        <f t="shared" ref="I26:I44" si="4">IF(D26="v","",IF(H26="3",B26+C26,IF(AND(H26="1",D26="Z"),(B26+C26-G26)/1.09,IF(AND(H26="1",D26="mz"),(B26+C26-G26)/1.21,IF(AND(H26="1",D26="zk"),B26+C26-G26,IF(H26="2",IF(OR(D26="Z",D26="mz",D26="zk"),(B26+C26-G26))))))))</f>
        <v>0</v>
      </c>
      <c r="J26" s="29" t="str">
        <f t="shared" ref="J26:J35" si="5">IF(D26="Z",(I26*1.09),IF(D26="mz",(I26*1.21),IF(D26="zk",I26,"")))</f>
        <v/>
      </c>
      <c r="K26" s="29" t="str">
        <f t="shared" ref="K26:K35" si="6">IF(D26="V",(B26+C26-G26),"")</f>
        <v/>
      </c>
    </row>
    <row r="27" spans="1:11" ht="15" x14ac:dyDescent="0.25">
      <c r="A27" s="23"/>
      <c r="B27" s="24"/>
      <c r="C27" s="25">
        <v>0</v>
      </c>
      <c r="D27" s="30"/>
      <c r="E27" s="27" t="str">
        <f t="shared" si="0"/>
        <v/>
      </c>
      <c r="F27" s="27" t="str">
        <f t="shared" si="1"/>
        <v/>
      </c>
      <c r="G27" s="28" t="str">
        <f t="shared" si="2"/>
        <v/>
      </c>
      <c r="H27" s="28" t="str">
        <f t="shared" si="3"/>
        <v>99</v>
      </c>
      <c r="I27" s="28" t="b">
        <f t="shared" si="4"/>
        <v>0</v>
      </c>
      <c r="J27" s="29" t="str">
        <f t="shared" si="5"/>
        <v/>
      </c>
      <c r="K27" s="29" t="str">
        <f t="shared" si="6"/>
        <v/>
      </c>
    </row>
    <row r="28" spans="1:11" ht="15" x14ac:dyDescent="0.25">
      <c r="A28" s="23"/>
      <c r="B28" s="24"/>
      <c r="C28" s="25">
        <v>0</v>
      </c>
      <c r="D28" s="30"/>
      <c r="E28" s="27" t="str">
        <f t="shared" si="0"/>
        <v/>
      </c>
      <c r="F28" s="27" t="str">
        <f t="shared" si="1"/>
        <v/>
      </c>
      <c r="G28" s="28" t="str">
        <f t="shared" si="2"/>
        <v/>
      </c>
      <c r="H28" s="28" t="str">
        <f t="shared" si="3"/>
        <v>99</v>
      </c>
      <c r="I28" s="28" t="b">
        <f t="shared" si="4"/>
        <v>0</v>
      </c>
      <c r="J28" s="29" t="str">
        <f t="shared" si="5"/>
        <v/>
      </c>
      <c r="K28" s="29" t="str">
        <f t="shared" si="6"/>
        <v/>
      </c>
    </row>
    <row r="29" spans="1:11" ht="15" x14ac:dyDescent="0.25">
      <c r="A29" s="23"/>
      <c r="B29" s="24"/>
      <c r="C29" s="25">
        <v>0</v>
      </c>
      <c r="D29" s="30"/>
      <c r="E29" s="27" t="str">
        <f t="shared" si="0"/>
        <v/>
      </c>
      <c r="F29" s="27" t="str">
        <f t="shared" si="1"/>
        <v/>
      </c>
      <c r="G29" s="28" t="str">
        <f t="shared" si="2"/>
        <v/>
      </c>
      <c r="H29" s="28" t="str">
        <f t="shared" si="3"/>
        <v>99</v>
      </c>
      <c r="I29" s="28" t="b">
        <f t="shared" si="4"/>
        <v>0</v>
      </c>
      <c r="J29" s="29" t="str">
        <f t="shared" si="5"/>
        <v/>
      </c>
      <c r="K29" s="29" t="str">
        <f t="shared" si="6"/>
        <v/>
      </c>
    </row>
    <row r="30" spans="1:11" ht="15" x14ac:dyDescent="0.25">
      <c r="A30" s="23"/>
      <c r="B30" s="24"/>
      <c r="C30" s="25">
        <v>0</v>
      </c>
      <c r="D30" s="30"/>
      <c r="E30" s="27" t="str">
        <f t="shared" si="0"/>
        <v/>
      </c>
      <c r="F30" s="27" t="str">
        <f t="shared" si="1"/>
        <v/>
      </c>
      <c r="G30" s="28" t="str">
        <f t="shared" si="2"/>
        <v/>
      </c>
      <c r="H30" s="28" t="str">
        <f t="shared" si="3"/>
        <v>99</v>
      </c>
      <c r="I30" s="28" t="b">
        <f t="shared" si="4"/>
        <v>0</v>
      </c>
      <c r="J30" s="29" t="str">
        <f t="shared" si="5"/>
        <v/>
      </c>
      <c r="K30" s="29" t="str">
        <f t="shared" si="6"/>
        <v/>
      </c>
    </row>
    <row r="31" spans="1:11" ht="15" x14ac:dyDescent="0.25">
      <c r="A31" s="23"/>
      <c r="B31" s="24"/>
      <c r="C31" s="25">
        <v>0</v>
      </c>
      <c r="D31" s="30"/>
      <c r="E31" s="27" t="str">
        <f t="shared" si="0"/>
        <v/>
      </c>
      <c r="F31" s="27" t="str">
        <f t="shared" si="1"/>
        <v/>
      </c>
      <c r="G31" s="28" t="str">
        <f t="shared" si="2"/>
        <v/>
      </c>
      <c r="H31" s="28" t="str">
        <f t="shared" si="3"/>
        <v>99</v>
      </c>
      <c r="I31" s="28" t="b">
        <f t="shared" si="4"/>
        <v>0</v>
      </c>
      <c r="J31" s="29" t="str">
        <f t="shared" si="5"/>
        <v/>
      </c>
      <c r="K31" s="29" t="str">
        <f t="shared" si="6"/>
        <v/>
      </c>
    </row>
    <row r="32" spans="1:11" ht="15" x14ac:dyDescent="0.25">
      <c r="A32" s="23"/>
      <c r="B32" s="24"/>
      <c r="C32" s="25">
        <v>0</v>
      </c>
      <c r="D32" s="30"/>
      <c r="E32" s="27" t="str">
        <f t="shared" si="0"/>
        <v/>
      </c>
      <c r="F32" s="27" t="str">
        <f t="shared" si="1"/>
        <v/>
      </c>
      <c r="G32" s="28" t="str">
        <f t="shared" si="2"/>
        <v/>
      </c>
      <c r="H32" s="28" t="str">
        <f t="shared" si="3"/>
        <v>99</v>
      </c>
      <c r="I32" s="28" t="b">
        <f t="shared" si="4"/>
        <v>0</v>
      </c>
      <c r="J32" s="29" t="str">
        <f t="shared" si="5"/>
        <v/>
      </c>
      <c r="K32" s="29" t="str">
        <f t="shared" si="6"/>
        <v/>
      </c>
    </row>
    <row r="33" spans="1:11" ht="15" x14ac:dyDescent="0.25">
      <c r="A33" s="23"/>
      <c r="B33" s="24"/>
      <c r="C33" s="25">
        <v>0</v>
      </c>
      <c r="D33" s="26"/>
      <c r="E33" s="27" t="str">
        <f t="shared" si="0"/>
        <v/>
      </c>
      <c r="F33" s="27" t="str">
        <f t="shared" si="1"/>
        <v/>
      </c>
      <c r="G33" s="28" t="str">
        <f t="shared" si="2"/>
        <v/>
      </c>
      <c r="H33" s="28" t="str">
        <f t="shared" si="3"/>
        <v>99</v>
      </c>
      <c r="I33" s="28" t="b">
        <f t="shared" si="4"/>
        <v>0</v>
      </c>
      <c r="J33" s="29" t="str">
        <f t="shared" si="5"/>
        <v/>
      </c>
      <c r="K33" s="29" t="str">
        <f t="shared" si="6"/>
        <v/>
      </c>
    </row>
    <row r="34" spans="1:11" ht="15" x14ac:dyDescent="0.25">
      <c r="A34" s="23"/>
      <c r="B34" s="24"/>
      <c r="C34" s="25">
        <v>0</v>
      </c>
      <c r="D34" s="26"/>
      <c r="E34" s="27" t="str">
        <f t="shared" si="0"/>
        <v/>
      </c>
      <c r="F34" s="27" t="str">
        <f t="shared" si="1"/>
        <v/>
      </c>
      <c r="G34" s="28" t="str">
        <f t="shared" si="2"/>
        <v/>
      </c>
      <c r="H34" s="28" t="str">
        <f t="shared" si="3"/>
        <v>99</v>
      </c>
      <c r="I34" s="28" t="b">
        <f t="shared" si="4"/>
        <v>0</v>
      </c>
      <c r="J34" s="29" t="str">
        <f t="shared" si="5"/>
        <v/>
      </c>
      <c r="K34" s="29" t="str">
        <f t="shared" si="6"/>
        <v/>
      </c>
    </row>
    <row r="35" spans="1:11" ht="15" x14ac:dyDescent="0.25">
      <c r="A35" s="23"/>
      <c r="B35" s="24"/>
      <c r="C35" s="25">
        <v>0</v>
      </c>
      <c r="D35" s="26"/>
      <c r="E35" s="27" t="str">
        <f t="shared" si="0"/>
        <v/>
      </c>
      <c r="F35" s="27" t="str">
        <f t="shared" si="1"/>
        <v/>
      </c>
      <c r="G35" s="28" t="str">
        <f t="shared" si="2"/>
        <v/>
      </c>
      <c r="H35" s="28" t="str">
        <f t="shared" si="3"/>
        <v>99</v>
      </c>
      <c r="I35" s="28" t="b">
        <f t="shared" si="4"/>
        <v>0</v>
      </c>
      <c r="J35" s="29" t="str">
        <f t="shared" si="5"/>
        <v/>
      </c>
      <c r="K35" s="29" t="str">
        <f t="shared" si="6"/>
        <v/>
      </c>
    </row>
    <row r="36" spans="1:11" ht="15" x14ac:dyDescent="0.25">
      <c r="A36" s="23"/>
      <c r="B36" s="24"/>
      <c r="C36" s="25">
        <v>0</v>
      </c>
      <c r="D36" s="26"/>
      <c r="E36" s="27" t="str">
        <f>IF(D36="v",(B36+C36),"")</f>
        <v/>
      </c>
      <c r="F36" s="27" t="str">
        <f>IF(OR(D36="z",D36="mz", D36="zk"),(B36+C36),"")</f>
        <v/>
      </c>
      <c r="G36" s="28" t="str">
        <f>IF($B$17="Uitkoop, inclusief verloningskosten &amp; inclusief btw",IF(OR(D36="Z",D36="mz"),6.66,IF(D36="zk",5.5,IF(D36="V",13.31,""))),IF($B$17="Uitkoop, inclusief verloningskosten &amp; exclusief btw",IF(OR(D36="Z",D36="mz",D36="zk"),5.5,IF(D36="V",11,"")),IF($B$17="Uitkoop, exclusief verloningskosten &amp; exclusief btw",0,"")))</f>
        <v/>
      </c>
      <c r="H36" s="28" t="str">
        <f t="shared" si="3"/>
        <v>99</v>
      </c>
      <c r="I36" s="28" t="b">
        <f t="shared" si="4"/>
        <v>0</v>
      </c>
      <c r="J36" s="29" t="str">
        <f>IF(D36="Z",(I36*1.09),IF(D36="mz",(I36*1.21),IF(D36="zk",I36,"")))</f>
        <v/>
      </c>
      <c r="K36" s="29" t="str">
        <f>IF(D36="V",(B36+C36-G36),"")</f>
        <v/>
      </c>
    </row>
    <row r="37" spans="1:11" ht="15" x14ac:dyDescent="0.25">
      <c r="A37" s="23"/>
      <c r="B37" s="24"/>
      <c r="C37" s="25">
        <v>0</v>
      </c>
      <c r="D37" s="26"/>
      <c r="E37" s="27" t="str">
        <f t="shared" ref="E37:E44" si="7">IF(D37="v",(B37+C37),"")</f>
        <v/>
      </c>
      <c r="F37" s="27" t="str">
        <f t="shared" ref="F37:F44" si="8">IF(OR(D37="z",D37="mz", D37="zk"),(B37+C37),"")</f>
        <v/>
      </c>
      <c r="G37" s="28" t="str">
        <f t="shared" ref="G37:G44" si="9">IF($B$17="Uitkoop, inclusief verloningskosten &amp; inclusief btw",IF(OR(D37="Z",D37="mz"),6.66,IF(D37="zk",5.5,IF(D37="V",13.31,""))),IF($B$17="Uitkoop, inclusief verloningskosten &amp; exclusief btw",IF(OR(D37="Z",D37="mz",D37="zk"),5.5,IF(D37="V",11,"")),IF($B$17="Uitkoop, exclusief verloningskosten &amp; exclusief btw",0,"")))</f>
        <v/>
      </c>
      <c r="H37" s="28" t="str">
        <f t="shared" si="3"/>
        <v>99</v>
      </c>
      <c r="I37" s="28" t="b">
        <f t="shared" si="4"/>
        <v>0</v>
      </c>
      <c r="J37" s="29" t="str">
        <f t="shared" ref="J37:J44" si="10">IF(D37="Z",(I37*1.09),IF(D37="mz",(I37*1.21),IF(D37="zk",I37,"")))</f>
        <v/>
      </c>
      <c r="K37" s="29" t="str">
        <f t="shared" ref="K37:K44" si="11">IF(D37="V",(B37+C37-G37),"")</f>
        <v/>
      </c>
    </row>
    <row r="38" spans="1:11" ht="15" x14ac:dyDescent="0.25">
      <c r="A38" s="23"/>
      <c r="B38" s="24"/>
      <c r="C38" s="25">
        <v>0</v>
      </c>
      <c r="D38" s="26"/>
      <c r="E38" s="27" t="str">
        <f t="shared" si="7"/>
        <v/>
      </c>
      <c r="F38" s="27" t="str">
        <f t="shared" si="8"/>
        <v/>
      </c>
      <c r="G38" s="28" t="str">
        <f t="shared" si="9"/>
        <v/>
      </c>
      <c r="H38" s="28" t="str">
        <f t="shared" si="3"/>
        <v>99</v>
      </c>
      <c r="I38" s="28" t="b">
        <f t="shared" si="4"/>
        <v>0</v>
      </c>
      <c r="J38" s="29" t="str">
        <f t="shared" si="10"/>
        <v/>
      </c>
      <c r="K38" s="29" t="str">
        <f t="shared" si="11"/>
        <v/>
      </c>
    </row>
    <row r="39" spans="1:11" ht="15" x14ac:dyDescent="0.25">
      <c r="A39" s="23"/>
      <c r="B39" s="24"/>
      <c r="C39" s="25">
        <v>0</v>
      </c>
      <c r="D39" s="26"/>
      <c r="E39" s="27" t="str">
        <f t="shared" si="7"/>
        <v/>
      </c>
      <c r="F39" s="27" t="str">
        <f t="shared" si="8"/>
        <v/>
      </c>
      <c r="G39" s="28" t="str">
        <f t="shared" si="9"/>
        <v/>
      </c>
      <c r="H39" s="28" t="str">
        <f t="shared" si="3"/>
        <v>99</v>
      </c>
      <c r="I39" s="28" t="b">
        <f t="shared" si="4"/>
        <v>0</v>
      </c>
      <c r="J39" s="29" t="str">
        <f t="shared" si="10"/>
        <v/>
      </c>
      <c r="K39" s="29" t="str">
        <f t="shared" si="11"/>
        <v/>
      </c>
    </row>
    <row r="40" spans="1:11" ht="15" x14ac:dyDescent="0.25">
      <c r="A40" s="23"/>
      <c r="B40" s="24"/>
      <c r="C40" s="25">
        <v>0</v>
      </c>
      <c r="D40" s="26"/>
      <c r="E40" s="27" t="str">
        <f t="shared" si="7"/>
        <v/>
      </c>
      <c r="F40" s="27" t="str">
        <f t="shared" si="8"/>
        <v/>
      </c>
      <c r="G40" s="28" t="str">
        <f t="shared" si="9"/>
        <v/>
      </c>
      <c r="H40" s="28" t="str">
        <f t="shared" si="3"/>
        <v>99</v>
      </c>
      <c r="I40" s="28" t="b">
        <f t="shared" si="4"/>
        <v>0</v>
      </c>
      <c r="J40" s="29" t="str">
        <f t="shared" si="10"/>
        <v/>
      </c>
      <c r="K40" s="29" t="str">
        <f t="shared" si="11"/>
        <v/>
      </c>
    </row>
    <row r="41" spans="1:11" ht="15" x14ac:dyDescent="0.25">
      <c r="A41" s="23"/>
      <c r="B41" s="24"/>
      <c r="C41" s="25">
        <v>0</v>
      </c>
      <c r="D41" s="26"/>
      <c r="E41" s="27" t="str">
        <f t="shared" si="7"/>
        <v/>
      </c>
      <c r="F41" s="27" t="str">
        <f t="shared" si="8"/>
        <v/>
      </c>
      <c r="G41" s="28" t="str">
        <f t="shared" si="9"/>
        <v/>
      </c>
      <c r="H41" s="28" t="str">
        <f t="shared" si="3"/>
        <v>99</v>
      </c>
      <c r="I41" s="28" t="b">
        <f t="shared" si="4"/>
        <v>0</v>
      </c>
      <c r="J41" s="29" t="str">
        <f t="shared" si="10"/>
        <v/>
      </c>
      <c r="K41" s="29" t="str">
        <f t="shared" si="11"/>
        <v/>
      </c>
    </row>
    <row r="42" spans="1:11" ht="15" x14ac:dyDescent="0.25">
      <c r="A42" s="23"/>
      <c r="B42" s="24"/>
      <c r="C42" s="25">
        <v>0</v>
      </c>
      <c r="D42" s="26"/>
      <c r="E42" s="27" t="str">
        <f t="shared" si="7"/>
        <v/>
      </c>
      <c r="F42" s="27" t="str">
        <f t="shared" si="8"/>
        <v/>
      </c>
      <c r="G42" s="28" t="str">
        <f t="shared" si="9"/>
        <v/>
      </c>
      <c r="H42" s="28" t="str">
        <f t="shared" si="3"/>
        <v>99</v>
      </c>
      <c r="I42" s="28" t="b">
        <f t="shared" si="4"/>
        <v>0</v>
      </c>
      <c r="J42" s="29" t="str">
        <f t="shared" si="10"/>
        <v/>
      </c>
      <c r="K42" s="29" t="str">
        <f t="shared" si="11"/>
        <v/>
      </c>
    </row>
    <row r="43" spans="1:11" ht="15" x14ac:dyDescent="0.25">
      <c r="A43" s="23"/>
      <c r="B43" s="24"/>
      <c r="C43" s="25">
        <v>0</v>
      </c>
      <c r="D43" s="26"/>
      <c r="E43" s="27" t="str">
        <f t="shared" si="7"/>
        <v/>
      </c>
      <c r="F43" s="27" t="str">
        <f t="shared" si="8"/>
        <v/>
      </c>
      <c r="G43" s="28" t="str">
        <f t="shared" si="9"/>
        <v/>
      </c>
      <c r="H43" s="28" t="str">
        <f t="shared" si="3"/>
        <v>99</v>
      </c>
      <c r="I43" s="28" t="b">
        <f t="shared" si="4"/>
        <v>0</v>
      </c>
      <c r="J43" s="29" t="str">
        <f t="shared" si="10"/>
        <v/>
      </c>
      <c r="K43" s="29" t="str">
        <f t="shared" si="11"/>
        <v/>
      </c>
    </row>
    <row r="44" spans="1:11" ht="15" x14ac:dyDescent="0.25">
      <c r="A44" s="23"/>
      <c r="B44" s="24"/>
      <c r="C44" s="25">
        <v>0</v>
      </c>
      <c r="D44" s="26"/>
      <c r="E44" s="27" t="str">
        <f t="shared" si="7"/>
        <v/>
      </c>
      <c r="F44" s="27" t="str">
        <f t="shared" si="8"/>
        <v/>
      </c>
      <c r="G44" s="28" t="str">
        <f t="shared" si="9"/>
        <v/>
      </c>
      <c r="H44" s="28" t="str">
        <f t="shared" si="3"/>
        <v>99</v>
      </c>
      <c r="I44" s="28" t="b">
        <f t="shared" si="4"/>
        <v>0</v>
      </c>
      <c r="J44" s="29" t="str">
        <f t="shared" si="10"/>
        <v/>
      </c>
      <c r="K44" s="29" t="str">
        <f t="shared" si="11"/>
        <v/>
      </c>
    </row>
    <row r="45" spans="1:11" ht="15" x14ac:dyDescent="0.25">
      <c r="A45" s="31"/>
      <c r="B45" s="32">
        <f>SUM(B25:B44)</f>
        <v>0</v>
      </c>
      <c r="C45" s="33">
        <f>SUM(C25:C44)</f>
        <v>0</v>
      </c>
      <c r="D45" s="31"/>
      <c r="E45" s="34">
        <f t="shared" ref="E45:K45" si="12">SUM(E25:E44)</f>
        <v>0</v>
      </c>
      <c r="F45" s="34">
        <f t="shared" si="12"/>
        <v>0</v>
      </c>
      <c r="G45" s="33">
        <f t="shared" si="12"/>
        <v>0</v>
      </c>
      <c r="H45" s="33"/>
      <c r="I45" s="33">
        <f t="shared" si="12"/>
        <v>0</v>
      </c>
      <c r="J45" s="33">
        <f t="shared" si="12"/>
        <v>0</v>
      </c>
      <c r="K45" s="33">
        <f t="shared" si="12"/>
        <v>0</v>
      </c>
    </row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</sheetData>
  <sheetProtection algorithmName="SHA-512" hashValue="Xg8e/3t1lOCn7XFS2hUfLctVsFMkpSktyvUWjWkK6Keixsqo5j59wliS4q0GZpfNcN8DR2500h1PRFB/tolOww==" saltValue="I9nlWGuzEvSkj0LgOyOFtQ==" spinCount="100000" sheet="1" objects="1" scenarios="1"/>
  <conditionalFormatting sqref="D25:D44">
    <cfRule type="containsText" dxfId="1" priority="2" stopIfTrue="1" operator="containsText" text="V">
      <formula>NOT(ISERROR(SEARCH("V",D25)))</formula>
    </cfRule>
  </conditionalFormatting>
  <conditionalFormatting sqref="I1:I1048576">
    <cfRule type="cellIs" dxfId="0" priority="1" operator="equal">
      <formula>FALSE</formula>
    </cfRule>
  </conditionalFormatting>
  <pageMargins left="0.78749999999999998" right="0.39374999999999999" top="0.65" bottom="0.65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Blad2!$A$1:$A$5</xm:f>
          </x14:formula1>
          <xm:sqref>D25:D44</xm:sqref>
        </x14:dataValidation>
        <x14:dataValidation type="list" allowBlank="1" showInputMessage="1" showErrorMessage="1" xr:uid="{00000000-0002-0000-0000-000001000000}">
          <x14:formula1>
            <xm:f>Blad2!$C$1:$C$4</xm:f>
          </x14:formula1>
          <xm:sqref>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B4" sqref="B4"/>
    </sheetView>
  </sheetViews>
  <sheetFormatPr defaultRowHeight="12.75" x14ac:dyDescent="0.2"/>
  <sheetData>
    <row r="1" spans="1:3" x14ac:dyDescent="0.2">
      <c r="A1" t="s">
        <v>24</v>
      </c>
      <c r="C1" t="s">
        <v>30</v>
      </c>
    </row>
    <row r="2" spans="1:3" x14ac:dyDescent="0.2">
      <c r="A2" t="s">
        <v>25</v>
      </c>
      <c r="C2" t="s">
        <v>27</v>
      </c>
    </row>
    <row r="3" spans="1:3" x14ac:dyDescent="0.2">
      <c r="A3" t="s">
        <v>26</v>
      </c>
      <c r="C3" t="s">
        <v>28</v>
      </c>
    </row>
    <row r="4" spans="1:3" x14ac:dyDescent="0.2">
      <c r="A4" t="s">
        <v>31</v>
      </c>
      <c r="C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Formulier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Hermans</dc:creator>
  <cp:lastModifiedBy>Amy van Berkel</cp:lastModifiedBy>
  <dcterms:created xsi:type="dcterms:W3CDTF">2023-09-08T10:25:29Z</dcterms:created>
  <dcterms:modified xsi:type="dcterms:W3CDTF">2026-06-24T05:44:40Z</dcterms:modified>
</cp:coreProperties>
</file>